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1923f913ec2390/Desktop/a 2023/matematica/"/>
    </mc:Choice>
  </mc:AlternateContent>
  <xr:revisionPtr revIDLastSave="20" documentId="8_{8D633DBF-F70B-4FFE-9C82-63D9C9DE7713}" xr6:coauthVersionLast="47" xr6:coauthVersionMax="47" xr10:uidLastSave="{40F2DC3D-F090-4E35-A62A-DCD50972A618}"/>
  <bookViews>
    <workbookView xWindow="-108" yWindow="-108" windowWidth="23256" windowHeight="12576" xr2:uid="{B46CA44E-57F5-47DC-93EC-EE5763B6698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F6" i="1"/>
  <c r="F7" i="1"/>
  <c r="F8" i="1"/>
  <c r="F5" i="1"/>
  <c r="E5" i="1"/>
  <c r="E6" i="1"/>
  <c r="E7" i="1"/>
  <c r="E8" i="1"/>
  <c r="E9" i="1"/>
  <c r="D9" i="1"/>
  <c r="D8" i="1"/>
  <c r="H8" i="1" s="1"/>
  <c r="I8" i="1" s="1"/>
  <c r="D7" i="1"/>
  <c r="D6" i="1"/>
  <c r="D5" i="1"/>
  <c r="C13" i="1"/>
  <c r="C10" i="1"/>
  <c r="G5" i="1" l="1"/>
  <c r="G8" i="1"/>
  <c r="I5" i="1"/>
  <c r="D10" i="1"/>
  <c r="H6" i="1" l="1"/>
  <c r="I6" i="1" s="1"/>
  <c r="G6" i="1"/>
  <c r="H7" i="1"/>
  <c r="I7" i="1" s="1"/>
  <c r="G7" i="1" l="1"/>
  <c r="F9" i="1"/>
  <c r="F10" i="1" s="1"/>
  <c r="H9" i="1" l="1"/>
  <c r="I9" i="1" s="1"/>
  <c r="I10" i="1" s="1"/>
  <c r="C15" i="1" s="1"/>
  <c r="C16" i="1" s="1"/>
  <c r="C17" i="1" s="1"/>
  <c r="G9" i="1"/>
  <c r="G10" i="1" s="1"/>
</calcChain>
</file>

<file path=xl/sharedStrings.xml><?xml version="1.0" encoding="utf-8"?>
<sst xmlns="http://schemas.openxmlformats.org/spreadsheetml/2006/main" count="18" uniqueCount="18">
  <si>
    <t>Edad</t>
  </si>
  <si>
    <t>fi</t>
  </si>
  <si>
    <r>
      <t>xi-</t>
    </r>
    <r>
      <rPr>
        <sz val="11"/>
        <color theme="1"/>
        <rFont val="Calibri"/>
        <family val="2"/>
      </rPr>
      <t>μ</t>
    </r>
  </si>
  <si>
    <t>xi-μ²</t>
  </si>
  <si>
    <t>xi-μ²*fi</t>
  </si>
  <si>
    <t>(11-14(</t>
  </si>
  <si>
    <t>(14-17(</t>
  </si>
  <si>
    <t>(17-20(</t>
  </si>
  <si>
    <t>(20-23(</t>
  </si>
  <si>
    <t>(23-26)</t>
  </si>
  <si>
    <r>
      <t>/xi-</t>
    </r>
    <r>
      <rPr>
        <sz val="11"/>
        <color theme="1"/>
        <rFont val="Calibri"/>
        <family val="2"/>
      </rPr>
      <t>μ/</t>
    </r>
  </si>
  <si>
    <t>xi</t>
  </si>
  <si>
    <t>Promedio =</t>
  </si>
  <si>
    <t>xi-μ*fi</t>
  </si>
  <si>
    <t>Varianza =</t>
  </si>
  <si>
    <t>D.M. =</t>
  </si>
  <si>
    <t>O=</t>
  </si>
  <si>
    <t>CV=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</si>
</sst>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1893-75FD-4887-90FB-3845E33D7B4D}">
  <dimension ref="A1:I17"/>
  <sheetViews>
    <sheetView tabSelected="1" workbookViewId="0">
      <selection activeCell="H5" sqref="H5"/>
    </sheetView>
  </sheetViews>
  <sheetFormatPr baseColWidth="10" defaultRowHeight="14.4" x14ac:dyDescent="0.3"/>
  <sheetData>
    <row r="1" spans="1:9" x14ac:dyDescent="0.3">
      <c r="E1" s="1"/>
    </row>
    <row r="4" spans="1:9" x14ac:dyDescent="0.3">
      <c r="B4" s="1" t="s">
        <v>0</v>
      </c>
      <c r="C4" s="1" t="s">
        <v>1</v>
      </c>
      <c r="D4" s="1" t="s">
        <v>11</v>
      </c>
      <c r="E4" s="1" t="s">
        <v>2</v>
      </c>
      <c r="F4" s="1" t="s">
        <v>10</v>
      </c>
      <c r="G4" s="1" t="s">
        <v>13</v>
      </c>
      <c r="H4" s="1" t="s">
        <v>3</v>
      </c>
      <c r="I4" s="1" t="s">
        <v>4</v>
      </c>
    </row>
    <row r="5" spans="1:9" x14ac:dyDescent="0.3">
      <c r="B5" s="1" t="s">
        <v>5</v>
      </c>
      <c r="C5" s="1">
        <v>6</v>
      </c>
      <c r="D5" s="1">
        <f>(11+14)/2</f>
        <v>12.5</v>
      </c>
      <c r="E5" s="1">
        <f>(D5-$C$13)</f>
        <v>-4.1666666666666679</v>
      </c>
      <c r="F5" s="1">
        <f>ABS(E5-$C$10)</f>
        <v>54.166666666666671</v>
      </c>
      <c r="G5" s="1">
        <f>F5*C5</f>
        <v>325</v>
      </c>
      <c r="H5" s="1">
        <f>POWER(F5,2)</f>
        <v>2934.0277777777783</v>
      </c>
      <c r="I5" s="1">
        <f>H5*C5</f>
        <v>17604.166666666672</v>
      </c>
    </row>
    <row r="6" spans="1:9" x14ac:dyDescent="0.3">
      <c r="B6" s="1" t="s">
        <v>6</v>
      </c>
      <c r="C6" s="1">
        <v>22</v>
      </c>
      <c r="D6" s="1">
        <f>(14+17/2)</f>
        <v>22.5</v>
      </c>
      <c r="E6" s="1">
        <f t="shared" ref="E6:E9" si="0">(D6-$C$13)</f>
        <v>5.8333333333333321</v>
      </c>
      <c r="F6" s="1">
        <f t="shared" ref="F6:F9" si="1">ABS(E6-D14)</f>
        <v>5.8333333333333321</v>
      </c>
      <c r="G6" s="1">
        <f t="shared" ref="G6:G9" si="2">F6*C6</f>
        <v>128.33333333333331</v>
      </c>
      <c r="H6" s="1">
        <f t="shared" ref="H6:H9" si="3">POWER(F6,2)</f>
        <v>34.027777777777764</v>
      </c>
      <c r="I6" s="1">
        <f t="shared" ref="I6:I9" si="4">H6*C6</f>
        <v>748.61111111111086</v>
      </c>
    </row>
    <row r="7" spans="1:9" x14ac:dyDescent="0.3">
      <c r="A7">
        <v>3</v>
      </c>
      <c r="B7" s="1" t="s">
        <v>7</v>
      </c>
      <c r="C7" s="1">
        <v>15</v>
      </c>
      <c r="D7" s="1">
        <f>(17+20/2)</f>
        <v>27</v>
      </c>
      <c r="E7" s="1">
        <f t="shared" si="0"/>
        <v>10.333333333333332</v>
      </c>
      <c r="F7" s="1">
        <f t="shared" si="1"/>
        <v>10.333333333333332</v>
      </c>
      <c r="G7" s="1">
        <f t="shared" si="2"/>
        <v>154.99999999999997</v>
      </c>
      <c r="H7" s="1">
        <f t="shared" si="3"/>
        <v>106.77777777777776</v>
      </c>
      <c r="I7" s="1">
        <f t="shared" si="4"/>
        <v>1601.6666666666663</v>
      </c>
    </row>
    <row r="8" spans="1:9" x14ac:dyDescent="0.3">
      <c r="A8">
        <v>3</v>
      </c>
      <c r="B8" s="1" t="s">
        <v>8</v>
      </c>
      <c r="C8" s="1">
        <v>2</v>
      </c>
      <c r="D8" s="1">
        <f>(20+23/2)</f>
        <v>31.5</v>
      </c>
      <c r="E8" s="1">
        <f t="shared" si="0"/>
        <v>14.833333333333332</v>
      </c>
      <c r="F8" s="1">
        <f t="shared" si="1"/>
        <v>14.833333333333332</v>
      </c>
      <c r="G8" s="1">
        <f t="shared" si="2"/>
        <v>29.666666666666664</v>
      </c>
      <c r="H8" s="1">
        <f t="shared" si="3"/>
        <v>220.02777777777774</v>
      </c>
      <c r="I8" s="1">
        <f t="shared" si="4"/>
        <v>440.05555555555549</v>
      </c>
    </row>
    <row r="9" spans="1:9" x14ac:dyDescent="0.3">
      <c r="A9">
        <v>3</v>
      </c>
      <c r="B9" s="1" t="s">
        <v>9</v>
      </c>
      <c r="C9" s="1">
        <v>5</v>
      </c>
      <c r="D9" s="1">
        <f>(23+26/2)</f>
        <v>36</v>
      </c>
      <c r="E9" s="1">
        <f t="shared" si="0"/>
        <v>19.333333333333332</v>
      </c>
      <c r="F9" s="1">
        <f t="shared" si="1"/>
        <v>19.333333333333332</v>
      </c>
      <c r="G9" s="1">
        <f t="shared" si="2"/>
        <v>96.666666666666657</v>
      </c>
      <c r="H9" s="1">
        <f t="shared" si="3"/>
        <v>373.77777777777771</v>
      </c>
      <c r="I9" s="1">
        <f t="shared" si="4"/>
        <v>1868.8888888888887</v>
      </c>
    </row>
    <row r="10" spans="1:9" x14ac:dyDescent="0.3">
      <c r="B10" s="1"/>
      <c r="C10" s="1">
        <f>SUM(C5:C9)</f>
        <v>50</v>
      </c>
      <c r="D10" s="1">
        <f>SUM(D5:D9)</f>
        <v>129.5</v>
      </c>
      <c r="E10" s="1"/>
      <c r="F10" s="1">
        <f>SUM(F5:F9)</f>
        <v>104.49999999999999</v>
      </c>
      <c r="G10" s="1">
        <f>SUM(G5:G9)</f>
        <v>734.66666666666652</v>
      </c>
      <c r="H10" s="1"/>
      <c r="I10" s="1">
        <f>SUM(I5:I9)</f>
        <v>22263.388888888891</v>
      </c>
    </row>
    <row r="13" spans="1:9" x14ac:dyDescent="0.3">
      <c r="B13" t="s">
        <v>12</v>
      </c>
      <c r="C13">
        <f>AVERAGE(C5:C10)</f>
        <v>16.666666666666668</v>
      </c>
    </row>
    <row r="14" spans="1:9" x14ac:dyDescent="0.3">
      <c r="B14" t="s">
        <v>15</v>
      </c>
      <c r="C14">
        <v>22.293733400000001</v>
      </c>
    </row>
    <row r="15" spans="1:9" x14ac:dyDescent="0.3">
      <c r="B15" t="s">
        <v>14</v>
      </c>
      <c r="C15">
        <f>(I10/C10)</f>
        <v>445.26777777777784</v>
      </c>
    </row>
    <row r="16" spans="1:9" x14ac:dyDescent="0.3">
      <c r="B16" t="s">
        <v>16</v>
      </c>
      <c r="C16">
        <f>SQRT(C15)</f>
        <v>21.101369097235796</v>
      </c>
    </row>
    <row r="17" spans="2:3" x14ac:dyDescent="0.3">
      <c r="B17" t="s">
        <v>17</v>
      </c>
      <c r="C17">
        <f>C16/C13</f>
        <v>1.2660821458341478</v>
      </c>
    </row>
  </sheetData>
  <phoneticPr fontId="2" type="noConversion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</dc:creator>
  <cp:lastModifiedBy>rossirodasmontalvan@gmail.com</cp:lastModifiedBy>
  <dcterms:created xsi:type="dcterms:W3CDTF">2023-08-16T17:41:37Z</dcterms:created>
  <dcterms:modified xsi:type="dcterms:W3CDTF">2023-08-22T18:21:02Z</dcterms:modified>
</cp:coreProperties>
</file>